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отребность" sheetId="1" r:id="rId1"/>
    <sheet name="Фактически" sheetId="2" r:id="rId2"/>
    <sheet name="Разница" sheetId="3" r:id="rId3"/>
  </sheets>
  <calcPr calcId="124519"/>
</workbook>
</file>

<file path=xl/calcChain.xml><?xml version="1.0" encoding="utf-8"?>
<calcChain xmlns="http://schemas.openxmlformats.org/spreadsheetml/2006/main">
  <c r="E17" i="3"/>
  <c r="E16"/>
  <c r="E15"/>
  <c r="E14"/>
  <c r="E13"/>
  <c r="C13"/>
  <c r="E12"/>
  <c r="E11"/>
  <c r="E10"/>
  <c r="E9"/>
  <c r="E8"/>
  <c r="E7"/>
  <c r="E6"/>
  <c r="C7"/>
  <c r="C8"/>
  <c r="C9"/>
  <c r="C10"/>
  <c r="C11"/>
  <c r="C12"/>
  <c r="C14"/>
  <c r="C15"/>
  <c r="C16"/>
  <c r="C17"/>
  <c r="C6"/>
  <c r="D7"/>
  <c r="D8"/>
  <c r="D9"/>
  <c r="D10"/>
  <c r="D11"/>
  <c r="D12"/>
  <c r="D13"/>
  <c r="D14"/>
  <c r="D15"/>
  <c r="D16"/>
  <c r="D17"/>
  <c r="D6"/>
  <c r="B16"/>
  <c r="B17"/>
  <c r="B6"/>
  <c r="B7"/>
  <c r="B8"/>
  <c r="B9"/>
  <c r="B10"/>
  <c r="B11"/>
  <c r="B12"/>
  <c r="B13"/>
  <c r="B14"/>
  <c r="B15"/>
  <c r="B5"/>
  <c r="E15" i="2"/>
  <c r="E14"/>
  <c r="E13"/>
  <c r="E12"/>
  <c r="E11"/>
  <c r="E10"/>
  <c r="E9"/>
  <c r="E8"/>
  <c r="E7"/>
  <c r="E6"/>
  <c r="E5"/>
  <c r="E4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3"/>
  <c r="D3"/>
  <c r="E3"/>
  <c r="B3"/>
  <c r="E16" i="1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<sst xmlns="http://schemas.openxmlformats.org/spreadsheetml/2006/main" count="22" uniqueCount="22">
  <si>
    <t>Потребность в канцтоварах на 1 квартал 2003 года</t>
  </si>
  <si>
    <t>Наименование</t>
  </si>
  <si>
    <t>Количество</t>
  </si>
  <si>
    <t>Цена</t>
  </si>
  <si>
    <t>Сумма</t>
  </si>
  <si>
    <t>ручки</t>
  </si>
  <si>
    <t>карандаши</t>
  </si>
  <si>
    <t>скрепки</t>
  </si>
  <si>
    <t>клей</t>
  </si>
  <si>
    <t>ножницы</t>
  </si>
  <si>
    <t>степлер</t>
  </si>
  <si>
    <t>скобы для степлера</t>
  </si>
  <si>
    <t>резинки</t>
  </si>
  <si>
    <t>бумага</t>
  </si>
  <si>
    <t>дырокол</t>
  </si>
  <si>
    <t>папки</t>
  </si>
  <si>
    <t>ИТОГО</t>
  </si>
  <si>
    <t>Фактически потрачено</t>
  </si>
  <si>
    <t>Потребность</t>
  </si>
  <si>
    <t>Фактически</t>
  </si>
  <si>
    <t>Разница</t>
  </si>
  <si>
    <t>Разница по канцтоварам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</si>
</sst>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H13" sqref="H13"/>
    </sheetView>
  </sheetViews>
  <sheetFormatPr defaultRowHeight="15"/>
  <cols>
    <col min="2" max="2" width="19.42578125" customWidth="1"/>
    <col min="3" max="3" width="13.85546875" customWidth="1"/>
    <col min="4" max="4" width="10.7109375" customWidth="1"/>
    <col min="5" max="5" width="11.140625" customWidth="1"/>
  </cols>
  <sheetData>
    <row r="2" spans="2:5" ht="15.75">
      <c r="B2" s="4" t="s">
        <v>0</v>
      </c>
      <c r="C2" s="4"/>
      <c r="D2" s="4"/>
      <c r="E2" s="4"/>
    </row>
    <row r="4" spans="2:5">
      <c r="B4" s="2" t="s">
        <v>1</v>
      </c>
      <c r="C4" s="2" t="s">
        <v>2</v>
      </c>
      <c r="D4" s="2" t="s">
        <v>3</v>
      </c>
      <c r="E4" s="2" t="s">
        <v>4</v>
      </c>
    </row>
    <row r="5" spans="2:5">
      <c r="B5" s="2" t="s">
        <v>5</v>
      </c>
      <c r="C5" s="2">
        <v>10</v>
      </c>
      <c r="D5" s="2">
        <v>4.5</v>
      </c>
      <c r="E5" s="2">
        <f>C5*$D$5</f>
        <v>45</v>
      </c>
    </row>
    <row r="6" spans="2:5">
      <c r="B6" s="2" t="s">
        <v>6</v>
      </c>
      <c r="C6" s="2">
        <v>15</v>
      </c>
      <c r="D6" s="2">
        <v>3.9</v>
      </c>
      <c r="E6" s="2">
        <f t="shared" ref="E6:E15" si="0">C6*D6</f>
        <v>58.5</v>
      </c>
    </row>
    <row r="7" spans="2:5">
      <c r="B7" s="2" t="s">
        <v>7</v>
      </c>
      <c r="C7" s="2">
        <v>10</v>
      </c>
      <c r="D7" s="2">
        <v>5.2</v>
      </c>
      <c r="E7" s="2">
        <f t="shared" si="0"/>
        <v>52</v>
      </c>
    </row>
    <row r="8" spans="2:5">
      <c r="B8" s="2" t="s">
        <v>8</v>
      </c>
      <c r="C8" s="2">
        <v>5</v>
      </c>
      <c r="D8" s="2">
        <v>8.6999999999999993</v>
      </c>
      <c r="E8" s="2">
        <f t="shared" si="0"/>
        <v>43.5</v>
      </c>
    </row>
    <row r="9" spans="2:5">
      <c r="B9" s="2" t="s">
        <v>9</v>
      </c>
      <c r="C9" s="2">
        <v>3</v>
      </c>
      <c r="D9" s="2">
        <v>12.5</v>
      </c>
      <c r="E9" s="2">
        <f t="shared" si="0"/>
        <v>37.5</v>
      </c>
    </row>
    <row r="10" spans="2:5">
      <c r="B10" s="2" t="s">
        <v>10</v>
      </c>
      <c r="C10" s="2">
        <v>2</v>
      </c>
      <c r="D10" s="2">
        <v>18</v>
      </c>
      <c r="E10" s="2">
        <f t="shared" si="0"/>
        <v>36</v>
      </c>
    </row>
    <row r="11" spans="2:5">
      <c r="B11" s="2" t="s">
        <v>11</v>
      </c>
      <c r="C11" s="2">
        <v>5</v>
      </c>
      <c r="D11" s="2">
        <v>12</v>
      </c>
      <c r="E11" s="2">
        <f t="shared" si="0"/>
        <v>60</v>
      </c>
    </row>
    <row r="12" spans="2:5">
      <c r="B12" s="2" t="s">
        <v>12</v>
      </c>
      <c r="C12" s="2">
        <v>7</v>
      </c>
      <c r="D12" s="2">
        <v>4.0999999999999996</v>
      </c>
      <c r="E12" s="2">
        <f t="shared" si="0"/>
        <v>28.699999999999996</v>
      </c>
    </row>
    <row r="13" spans="2:5">
      <c r="B13" s="2" t="s">
        <v>13</v>
      </c>
      <c r="C13" s="2">
        <v>15</v>
      </c>
      <c r="D13" s="2">
        <v>115</v>
      </c>
      <c r="E13" s="2">
        <f t="shared" si="0"/>
        <v>1725</v>
      </c>
    </row>
    <row r="14" spans="2:5">
      <c r="B14" s="2" t="s">
        <v>14</v>
      </c>
      <c r="C14" s="2">
        <v>2</v>
      </c>
      <c r="D14" s="2">
        <v>9.8000000000000007</v>
      </c>
      <c r="E14" s="2">
        <f t="shared" si="0"/>
        <v>19.600000000000001</v>
      </c>
    </row>
    <row r="15" spans="2:5">
      <c r="B15" s="2" t="s">
        <v>15</v>
      </c>
      <c r="C15" s="2">
        <v>23</v>
      </c>
      <c r="D15" s="2">
        <v>18</v>
      </c>
      <c r="E15" s="2">
        <f t="shared" si="0"/>
        <v>414</v>
      </c>
    </row>
    <row r="16" spans="2:5">
      <c r="B16" s="6" t="s">
        <v>16</v>
      </c>
      <c r="C16" s="6"/>
      <c r="D16" s="6"/>
      <c r="E16" s="2">
        <f>SUM(E5:E15)</f>
        <v>2519.7999999999997</v>
      </c>
    </row>
  </sheetData>
  <mergeCells count="2">
    <mergeCell ref="B2:E2"/>
    <mergeCell ref="B16:D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5"/>
  <sheetViews>
    <sheetView tabSelected="1" workbookViewId="0">
      <selection activeCell="E4" sqref="E4:E15"/>
    </sheetView>
  </sheetViews>
  <sheetFormatPr defaultRowHeight="15"/>
  <cols>
    <col min="2" max="2" width="21.85546875" customWidth="1"/>
    <col min="3" max="3" width="12.140625" customWidth="1"/>
    <col min="4" max="4" width="12.7109375" customWidth="1"/>
    <col min="5" max="5" width="15" customWidth="1"/>
  </cols>
  <sheetData>
    <row r="1" spans="2:5" ht="18.75">
      <c r="B1" s="5" t="s">
        <v>17</v>
      </c>
      <c r="C1" s="5"/>
      <c r="D1" s="5"/>
      <c r="E1" s="5"/>
    </row>
    <row r="2" spans="2:5">
      <c r="B2" s="3"/>
      <c r="C2" s="3"/>
      <c r="D2" s="3"/>
      <c r="E2" s="3"/>
    </row>
    <row r="3" spans="2:5">
      <c r="B3" s="1" t="str">
        <f>Потребность!B4</f>
        <v>Наименование</v>
      </c>
      <c r="C3" s="1" t="str">
        <f>Потребность!C4</f>
        <v>Количество</v>
      </c>
      <c r="D3" s="1" t="str">
        <f>Потребность!D4</f>
        <v>Цена</v>
      </c>
      <c r="E3" s="1" t="str">
        <f>Потребность!E4</f>
        <v>Сумма</v>
      </c>
    </row>
    <row r="4" spans="2:5">
      <c r="B4" s="1" t="str">
        <f>Потребность!B5</f>
        <v>ручки</v>
      </c>
      <c r="C4" s="1">
        <f>Потребность!C5</f>
        <v>10</v>
      </c>
      <c r="D4" s="1">
        <v>5</v>
      </c>
      <c r="E4" s="1">
        <f t="shared" ref="E4:E14" si="0">C4*D4</f>
        <v>50</v>
      </c>
    </row>
    <row r="5" spans="2:5">
      <c r="B5" s="1" t="str">
        <f>Потребность!B6</f>
        <v>карандаши</v>
      </c>
      <c r="C5" s="1">
        <f>Потребность!C6</f>
        <v>15</v>
      </c>
      <c r="D5" s="1">
        <v>3</v>
      </c>
      <c r="E5" s="1">
        <f t="shared" si="0"/>
        <v>45</v>
      </c>
    </row>
    <row r="6" spans="2:5">
      <c r="B6" s="1" t="str">
        <f>Потребность!B7</f>
        <v>скрепки</v>
      </c>
      <c r="C6" s="1">
        <f>Потребность!C7</f>
        <v>10</v>
      </c>
      <c r="D6" s="1">
        <v>6</v>
      </c>
      <c r="E6" s="1">
        <f t="shared" si="0"/>
        <v>60</v>
      </c>
    </row>
    <row r="7" spans="2:5">
      <c r="B7" s="1" t="str">
        <f>Потребность!B8</f>
        <v>клей</v>
      </c>
      <c r="C7" s="1">
        <f>Потребность!C8</f>
        <v>5</v>
      </c>
      <c r="D7" s="1">
        <v>6</v>
      </c>
      <c r="E7" s="1">
        <f t="shared" si="0"/>
        <v>30</v>
      </c>
    </row>
    <row r="8" spans="2:5">
      <c r="B8" s="1" t="str">
        <f>Потребность!B9</f>
        <v>ножницы</v>
      </c>
      <c r="C8" s="1">
        <f>Потребность!C9</f>
        <v>3</v>
      </c>
      <c r="D8" s="1">
        <v>17</v>
      </c>
      <c r="E8" s="1">
        <f t="shared" si="0"/>
        <v>51</v>
      </c>
    </row>
    <row r="9" spans="2:5">
      <c r="B9" s="1" t="str">
        <f>Потребность!B10</f>
        <v>степлер</v>
      </c>
      <c r="C9" s="1">
        <f>Потребность!C10</f>
        <v>2</v>
      </c>
      <c r="D9" s="1">
        <v>20</v>
      </c>
      <c r="E9" s="1">
        <f t="shared" si="0"/>
        <v>40</v>
      </c>
    </row>
    <row r="10" spans="2:5">
      <c r="B10" s="1" t="str">
        <f>Потребность!B11</f>
        <v>скобы для степлера</v>
      </c>
      <c r="C10" s="1">
        <f>Потребность!C11</f>
        <v>5</v>
      </c>
      <c r="D10" s="1">
        <v>12</v>
      </c>
      <c r="E10" s="1">
        <f t="shared" si="0"/>
        <v>60</v>
      </c>
    </row>
    <row r="11" spans="2:5">
      <c r="B11" s="1" t="str">
        <f>Потребность!B12</f>
        <v>резинки</v>
      </c>
      <c r="C11" s="1">
        <f>Потребность!C12</f>
        <v>7</v>
      </c>
      <c r="D11" s="1">
        <v>1</v>
      </c>
      <c r="E11" s="1">
        <f t="shared" si="0"/>
        <v>7</v>
      </c>
    </row>
    <row r="12" spans="2:5">
      <c r="B12" s="1" t="str">
        <f>Потребность!B13</f>
        <v>бумага</v>
      </c>
      <c r="C12" s="1">
        <f>Потребность!C13</f>
        <v>15</v>
      </c>
      <c r="D12" s="1">
        <v>120</v>
      </c>
      <c r="E12" s="1">
        <f t="shared" si="0"/>
        <v>1800</v>
      </c>
    </row>
    <row r="13" spans="2:5">
      <c r="B13" s="1" t="str">
        <f>Потребность!B14</f>
        <v>дырокол</v>
      </c>
      <c r="C13" s="1">
        <f>Потребность!C14</f>
        <v>2</v>
      </c>
      <c r="D13" s="1">
        <v>15</v>
      </c>
      <c r="E13" s="1">
        <f t="shared" si="0"/>
        <v>30</v>
      </c>
    </row>
    <row r="14" spans="2:5">
      <c r="B14" s="1" t="str">
        <f>Потребность!B15</f>
        <v>папки</v>
      </c>
      <c r="C14" s="1">
        <f>Потребность!C15</f>
        <v>23</v>
      </c>
      <c r="D14" s="1">
        <v>20</v>
      </c>
      <c r="E14" s="1">
        <f t="shared" si="0"/>
        <v>460</v>
      </c>
    </row>
    <row r="15" spans="2:5">
      <c r="B15" s="6" t="str">
        <f>Потребность!B16</f>
        <v>ИТОГО</v>
      </c>
      <c r="C15" s="6"/>
      <c r="D15" s="6"/>
      <c r="E15" s="1">
        <f>SUM(E4:E14)</f>
        <v>2633</v>
      </c>
    </row>
  </sheetData>
  <mergeCells count="2">
    <mergeCell ref="B1:E1"/>
    <mergeCell ref="B15:D1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E17"/>
  <sheetViews>
    <sheetView workbookViewId="0">
      <selection activeCell="G13" sqref="G13"/>
    </sheetView>
  </sheetViews>
  <sheetFormatPr defaultRowHeight="15"/>
  <cols>
    <col min="1" max="1" width="21.5703125" customWidth="1"/>
    <col min="2" max="2" width="19.28515625" customWidth="1"/>
    <col min="3" max="3" width="15.42578125" customWidth="1"/>
    <col min="4" max="4" width="13.140625" customWidth="1"/>
    <col min="5" max="5" width="12.85546875" customWidth="1"/>
  </cols>
  <sheetData>
    <row r="3" spans="2:5" ht="15.75">
      <c r="B3" s="4" t="s">
        <v>21</v>
      </c>
      <c r="C3" s="4"/>
      <c r="D3" s="4"/>
      <c r="E3" s="4"/>
    </row>
    <row r="5" spans="2:5">
      <c r="B5" s="1" t="str">
        <f>Потребность!B4</f>
        <v>Наименование</v>
      </c>
      <c r="C5" s="1" t="s">
        <v>18</v>
      </c>
      <c r="D5" s="1" t="s">
        <v>19</v>
      </c>
      <c r="E5" s="1" t="s">
        <v>20</v>
      </c>
    </row>
    <row r="6" spans="2:5">
      <c r="B6" s="1" t="str">
        <f>Потребность!B5</f>
        <v>ручки</v>
      </c>
      <c r="C6" s="1">
        <f>Потребность!E5</f>
        <v>45</v>
      </c>
      <c r="D6" s="1">
        <f>Фактически!E4</f>
        <v>50</v>
      </c>
      <c r="E6" s="1">
        <f t="shared" ref="E6:E17" si="0">C6-D6</f>
        <v>-5</v>
      </c>
    </row>
    <row r="7" spans="2:5">
      <c r="B7" s="1" t="str">
        <f>Потребность!B6</f>
        <v>карандаши</v>
      </c>
      <c r="C7" s="1">
        <f>Потребность!E6</f>
        <v>58.5</v>
      </c>
      <c r="D7" s="1">
        <f>Фактически!E5</f>
        <v>45</v>
      </c>
      <c r="E7" s="1">
        <f t="shared" si="0"/>
        <v>13.5</v>
      </c>
    </row>
    <row r="8" spans="2:5">
      <c r="B8" s="1" t="str">
        <f>Потребность!B7</f>
        <v>скрепки</v>
      </c>
      <c r="C8" s="1">
        <f>Потребность!E7</f>
        <v>52</v>
      </c>
      <c r="D8" s="1">
        <f>Фактически!E6</f>
        <v>60</v>
      </c>
      <c r="E8" s="1">
        <f t="shared" si="0"/>
        <v>-8</v>
      </c>
    </row>
    <row r="9" spans="2:5">
      <c r="B9" s="1" t="str">
        <f>Потребность!B8</f>
        <v>клей</v>
      </c>
      <c r="C9" s="1">
        <f>Потребность!E8</f>
        <v>43.5</v>
      </c>
      <c r="D9" s="1">
        <f>Фактически!E7</f>
        <v>30</v>
      </c>
      <c r="E9" s="1">
        <f t="shared" si="0"/>
        <v>13.5</v>
      </c>
    </row>
    <row r="10" spans="2:5">
      <c r="B10" s="1" t="str">
        <f>Потребность!B9</f>
        <v>ножницы</v>
      </c>
      <c r="C10" s="1">
        <f>Потребность!E9</f>
        <v>37.5</v>
      </c>
      <c r="D10" s="1">
        <f>Фактически!E8</f>
        <v>51</v>
      </c>
      <c r="E10" s="1">
        <f t="shared" si="0"/>
        <v>-13.5</v>
      </c>
    </row>
    <row r="11" spans="2:5">
      <c r="B11" s="1" t="str">
        <f>Потребность!B10</f>
        <v>степлер</v>
      </c>
      <c r="C11" s="1">
        <f>Потребность!E10</f>
        <v>36</v>
      </c>
      <c r="D11" s="1">
        <f>Фактически!E9</f>
        <v>40</v>
      </c>
      <c r="E11" s="1">
        <f t="shared" si="0"/>
        <v>-4</v>
      </c>
    </row>
    <row r="12" spans="2:5">
      <c r="B12" s="1" t="str">
        <f>Потребность!B11</f>
        <v>скобы для степлера</v>
      </c>
      <c r="C12" s="1">
        <f>Потребность!E11</f>
        <v>60</v>
      </c>
      <c r="D12" s="1">
        <f>Фактически!E10</f>
        <v>60</v>
      </c>
      <c r="E12" s="1">
        <f t="shared" si="0"/>
        <v>0</v>
      </c>
    </row>
    <row r="13" spans="2:5">
      <c r="B13" s="1" t="str">
        <f>Потребность!B12</f>
        <v>резинки</v>
      </c>
      <c r="C13" s="1">
        <f>Потребность!E12</f>
        <v>28.699999999999996</v>
      </c>
      <c r="D13" s="1">
        <f>Фактически!E11</f>
        <v>7</v>
      </c>
      <c r="E13" s="1">
        <f t="shared" si="0"/>
        <v>21.699999999999996</v>
      </c>
    </row>
    <row r="14" spans="2:5">
      <c r="B14" s="1" t="str">
        <f>Потребность!B13</f>
        <v>бумага</v>
      </c>
      <c r="C14" s="1">
        <f>Потребность!E13</f>
        <v>1725</v>
      </c>
      <c r="D14" s="1">
        <f>Фактически!E12</f>
        <v>1800</v>
      </c>
      <c r="E14" s="1">
        <f t="shared" si="0"/>
        <v>-75</v>
      </c>
    </row>
    <row r="15" spans="2:5">
      <c r="B15" s="1" t="str">
        <f>Потребность!B14</f>
        <v>дырокол</v>
      </c>
      <c r="C15" s="1">
        <f>Потребность!E14</f>
        <v>19.600000000000001</v>
      </c>
      <c r="D15" s="1">
        <f>Фактически!E13</f>
        <v>30</v>
      </c>
      <c r="E15" s="1">
        <f t="shared" si="0"/>
        <v>-10.399999999999999</v>
      </c>
    </row>
    <row r="16" spans="2:5">
      <c r="B16" s="1" t="str">
        <f>Потребность!B15</f>
        <v>папки</v>
      </c>
      <c r="C16" s="1">
        <f>Потребность!E15</f>
        <v>414</v>
      </c>
      <c r="D16" s="1">
        <f>Фактически!E14</f>
        <v>460</v>
      </c>
      <c r="E16" s="1">
        <f t="shared" si="0"/>
        <v>-46</v>
      </c>
    </row>
    <row r="17" spans="2:5">
      <c r="B17" s="1" t="str">
        <f>Потребность!B16</f>
        <v>ИТОГО</v>
      </c>
      <c r="C17" s="1">
        <f>Потребность!E16</f>
        <v>2519.7999999999997</v>
      </c>
      <c r="D17" s="1">
        <f>Фактически!E15</f>
        <v>2633</v>
      </c>
      <c r="E17" s="1">
        <f t="shared" si="0"/>
        <v>-113.20000000000027</v>
      </c>
    </row>
  </sheetData>
  <mergeCells count="1"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Потребность</vt:lpstr>
      <vt:lpstr>Фактически</vt:lpstr>
      <vt:lpstr>Разница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2020-08-25T09:50:16Z</dcterms:modified>
</cp:coreProperties>
</file>